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wapnil Thakur\Downloads\"/>
    </mc:Choice>
  </mc:AlternateContent>
  <bookViews>
    <workbookView xWindow="0" yWindow="0" windowWidth="21855" windowHeight="14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J6" i="1" l="1"/>
  <c r="AJ5" i="1"/>
  <c r="AI6" i="1"/>
  <c r="AI5" i="1"/>
  <c r="AF6" i="1"/>
  <c r="AF5" i="1"/>
  <c r="AC6" i="1"/>
  <c r="AC5" i="1"/>
  <c r="AB6" i="1"/>
  <c r="AB5" i="1"/>
  <c r="N6" i="1"/>
  <c r="M6" i="1"/>
  <c r="P6" i="1" s="1"/>
  <c r="P5" i="1"/>
  <c r="N5" i="1"/>
  <c r="M5" i="1"/>
</calcChain>
</file>

<file path=xl/sharedStrings.xml><?xml version="1.0" encoding="utf-8"?>
<sst xmlns="http://schemas.openxmlformats.org/spreadsheetml/2006/main" count="56" uniqueCount="52">
  <si>
    <t>3000</t>
  </si>
  <si>
    <t>0</t>
  </si>
  <si>
    <t>3048 - JODHPUR - O &amp; M</t>
  </si>
  <si>
    <t>OM</t>
  </si>
  <si>
    <t>100000038</t>
  </si>
  <si>
    <t>MUNICIPAL CORP JODHPUR SOUTH (MCJS-</t>
  </si>
  <si>
    <t/>
  </si>
  <si>
    <t>304801</t>
  </si>
  <si>
    <t>DR</t>
  </si>
  <si>
    <t>1800000013</t>
  </si>
  <si>
    <t>100000703</t>
  </si>
  <si>
    <t>NASHIK M.S.C.D.C LTD (EPC)</t>
  </si>
  <si>
    <t>27AAFCN3522L1ZC</t>
  </si>
  <si>
    <t>304601</t>
  </si>
  <si>
    <t>1800000014</t>
  </si>
  <si>
    <t>Company Code</t>
  </si>
  <si>
    <t>Project Code</t>
  </si>
  <si>
    <t>Project Name</t>
  </si>
  <si>
    <t>Project Type</t>
  </si>
  <si>
    <t>Customer Code</t>
  </si>
  <si>
    <t>Customer Name</t>
  </si>
  <si>
    <t>GST No.</t>
  </si>
  <si>
    <t>Profit Center</t>
  </si>
  <si>
    <t>Document Type</t>
  </si>
  <si>
    <t>Invoice Number</t>
  </si>
  <si>
    <t>Invoice Date</t>
  </si>
  <si>
    <t>Net Basic Value</t>
  </si>
  <si>
    <t>CGST</t>
  </si>
  <si>
    <t>SGST</t>
  </si>
  <si>
    <t>CESS</t>
  </si>
  <si>
    <t>Total Invoice Value</t>
  </si>
  <si>
    <t>Credit/Debit Note</t>
  </si>
  <si>
    <t>Mobilisation Adjusted</t>
  </si>
  <si>
    <t>Intt on Mob Advance</t>
  </si>
  <si>
    <t>Income Tax TDS</t>
  </si>
  <si>
    <t>CGST TDS</t>
  </si>
  <si>
    <t>SGST TDS</t>
  </si>
  <si>
    <t>Cess</t>
  </si>
  <si>
    <t>Security Deposit Withheld</t>
  </si>
  <si>
    <t>Other Deductions</t>
  </si>
  <si>
    <t>CBF/Other Cess on Other Deduction</t>
  </si>
  <si>
    <t>Misc Retentions</t>
  </si>
  <si>
    <t>Total Deductions</t>
  </si>
  <si>
    <t>Net Receivable</t>
  </si>
  <si>
    <t>Misc Deposits Retention Released</t>
  </si>
  <si>
    <t>Security Deposit Released</t>
  </si>
  <si>
    <t>Total Receivable</t>
  </si>
  <si>
    <t>Net Amount Received</t>
  </si>
  <si>
    <t>Receipt Date</t>
  </si>
  <si>
    <t>Balance Outstanding</t>
  </si>
  <si>
    <t>Debtors Balance</t>
  </si>
  <si>
    <t>NOT SHOWN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</si>
</sst>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0"/>
      <name val="Arial"/>
    </font>
    <font>
      <sz val="1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2" fillId="3" borderId="0" xfId="0" applyFont="1" applyFill="1" applyAlignment="1">
      <alignment vertical="top"/>
    </xf>
    <xf numFmtId="165" fontId="0" fillId="0" borderId="0" xfId="1" applyNumberFormat="1" applyFont="1" applyAlignment="1">
      <alignment vertical="top"/>
    </xf>
    <xf numFmtId="165" fontId="0" fillId="0" borderId="0" xfId="1" applyNumberFormat="1" applyFont="1" applyAlignment="1">
      <alignment horizontal="right" vertical="top"/>
    </xf>
    <xf numFmtId="14" fontId="0" fillId="0" borderId="0" xfId="1" applyNumberFormat="1" applyFont="1" applyAlignment="1">
      <alignment horizontal="right" vertical="top"/>
    </xf>
    <xf numFmtId="14" fontId="0" fillId="0" borderId="0" xfId="0" applyNumberForma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"/>
  <sheetViews>
    <sheetView tabSelected="1" workbookViewId="0">
      <selection activeCell="F6" sqref="F6"/>
    </sheetView>
  </sheetViews>
  <sheetFormatPr defaultRowHeight="12.75" x14ac:dyDescent="0.2"/>
  <cols>
    <col min="1" max="1" width="14" bestFit="1" customWidth="1"/>
    <col min="2" max="2" width="9" bestFit="1" customWidth="1"/>
    <col min="3" max="3" width="24" bestFit="1" customWidth="1"/>
    <col min="4" max="4" width="9" bestFit="1" customWidth="1"/>
    <col min="5" max="5" width="15" bestFit="1" customWidth="1"/>
    <col min="6" max="6" width="37" bestFit="1" customWidth="1"/>
    <col min="7" max="7" width="17" bestFit="1" customWidth="1"/>
    <col min="8" max="8" width="15" bestFit="1" customWidth="1"/>
    <col min="9" max="9" width="10" bestFit="1" customWidth="1"/>
    <col min="10" max="10" width="16" bestFit="1" customWidth="1"/>
    <col min="11" max="11" width="14" bestFit="1" customWidth="1"/>
    <col min="12" max="12" width="17.140625" bestFit="1" customWidth="1"/>
    <col min="13" max="14" width="11.28515625" bestFit="1" customWidth="1"/>
    <col min="15" max="15" width="10.28515625" bestFit="1" customWidth="1"/>
    <col min="16" max="16" width="21.140625" bestFit="1" customWidth="1"/>
    <col min="17" max="17" width="6" bestFit="1" customWidth="1"/>
    <col min="18" max="18" width="11.28515625" bestFit="1" customWidth="1"/>
    <col min="19" max="19" width="10.28515625" bestFit="1" customWidth="1"/>
    <col min="20" max="20" width="16.140625" bestFit="1" customWidth="1"/>
    <col min="21" max="23" width="10.28515625" bestFit="1" customWidth="1"/>
    <col min="24" max="24" width="11.28515625" bestFit="1" customWidth="1"/>
    <col min="25" max="25" width="18.140625" bestFit="1" customWidth="1"/>
    <col min="26" max="26" width="9.28515625" bestFit="1" customWidth="1"/>
    <col min="27" max="28" width="18.140625" bestFit="1" customWidth="1"/>
    <col min="29" max="29" width="17.140625" bestFit="1" customWidth="1"/>
    <col min="30" max="31" width="10.28515625" bestFit="1" customWidth="1"/>
    <col min="32" max="32" width="18.140625" bestFit="1" customWidth="1"/>
    <col min="33" max="33" width="21.140625" bestFit="1" customWidth="1"/>
    <col min="34" max="34" width="14.140625" bestFit="1" customWidth="1"/>
    <col min="35" max="35" width="11.28515625" bestFit="1" customWidth="1"/>
    <col min="36" max="36" width="17.140625" bestFit="1" customWidth="1"/>
  </cols>
  <sheetData>
    <row r="1" spans="1:36" ht="63.75" x14ac:dyDescent="0.2">
      <c r="A1" s="1" t="s">
        <v>15</v>
      </c>
      <c r="B1" s="3" t="s">
        <v>16</v>
      </c>
      <c r="C1" s="1" t="s">
        <v>17</v>
      </c>
      <c r="D1" s="3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3" t="s">
        <v>23</v>
      </c>
      <c r="J1" s="1" t="s">
        <v>24</v>
      </c>
      <c r="K1" s="1" t="s">
        <v>25</v>
      </c>
      <c r="L1" s="1" t="s">
        <v>26</v>
      </c>
      <c r="M1" s="1" t="s">
        <v>27</v>
      </c>
      <c r="N1" s="1" t="s">
        <v>28</v>
      </c>
      <c r="O1" s="1" t="s">
        <v>29</v>
      </c>
      <c r="P1" s="1" t="s">
        <v>30</v>
      </c>
      <c r="Q1" s="3" t="s">
        <v>31</v>
      </c>
      <c r="R1" s="3" t="s">
        <v>32</v>
      </c>
      <c r="S1" s="3" t="s">
        <v>33</v>
      </c>
      <c r="T1" s="1" t="s">
        <v>34</v>
      </c>
      <c r="U1" s="1" t="s">
        <v>35</v>
      </c>
      <c r="V1" s="1" t="s">
        <v>36</v>
      </c>
      <c r="W1" s="1" t="s">
        <v>37</v>
      </c>
      <c r="X1" s="3" t="s">
        <v>38</v>
      </c>
      <c r="Y1" s="1" t="s">
        <v>39</v>
      </c>
      <c r="Z1" s="3" t="s">
        <v>40</v>
      </c>
      <c r="AA1" s="1" t="s">
        <v>41</v>
      </c>
      <c r="AB1" s="1" t="s">
        <v>42</v>
      </c>
      <c r="AC1" s="1" t="s">
        <v>43</v>
      </c>
      <c r="AD1" s="3" t="s">
        <v>44</v>
      </c>
      <c r="AE1" s="3" t="s">
        <v>45</v>
      </c>
      <c r="AF1" s="1" t="s">
        <v>46</v>
      </c>
      <c r="AG1" s="1" t="s">
        <v>47</v>
      </c>
      <c r="AH1" s="1" t="s">
        <v>48</v>
      </c>
      <c r="AI1" s="3" t="s">
        <v>49</v>
      </c>
      <c r="AJ1" s="1" t="s">
        <v>50</v>
      </c>
    </row>
    <row r="2" spans="1:36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s="4" t="s">
        <v>51</v>
      </c>
      <c r="H2" t="s">
        <v>7</v>
      </c>
      <c r="I2" t="s">
        <v>8</v>
      </c>
      <c r="J2" t="s">
        <v>9</v>
      </c>
      <c r="K2" s="2">
        <v>45747</v>
      </c>
      <c r="L2" s="6">
        <v>1100000</v>
      </c>
      <c r="M2" s="6">
        <v>99000</v>
      </c>
      <c r="N2" s="6">
        <v>99000</v>
      </c>
      <c r="O2" s="6">
        <v>0</v>
      </c>
      <c r="P2" s="6">
        <v>1298000</v>
      </c>
      <c r="Q2" s="6">
        <v>0</v>
      </c>
      <c r="R2" s="6">
        <v>165000</v>
      </c>
      <c r="S2" s="6">
        <v>16500</v>
      </c>
      <c r="T2" s="6">
        <v>22000</v>
      </c>
      <c r="U2" s="6">
        <v>11000</v>
      </c>
      <c r="V2" s="6">
        <v>11000</v>
      </c>
      <c r="W2" s="6">
        <v>11000</v>
      </c>
      <c r="X2" s="6">
        <v>88000</v>
      </c>
      <c r="Y2" s="6">
        <v>20000</v>
      </c>
      <c r="Z2" s="6">
        <v>0</v>
      </c>
      <c r="AA2" s="6">
        <v>50000</v>
      </c>
      <c r="AB2" s="6">
        <v>394500</v>
      </c>
      <c r="AC2" s="6">
        <v>903500</v>
      </c>
      <c r="AD2" s="6">
        <v>35000</v>
      </c>
      <c r="AE2" s="6">
        <v>44000</v>
      </c>
      <c r="AF2" s="6">
        <v>982500</v>
      </c>
      <c r="AG2" s="6">
        <v>800000</v>
      </c>
      <c r="AH2" s="7">
        <v>45747</v>
      </c>
      <c r="AI2" s="6">
        <v>182500</v>
      </c>
      <c r="AJ2" s="6">
        <v>197500</v>
      </c>
    </row>
    <row r="3" spans="1:36" x14ac:dyDescent="0.2">
      <c r="A3" t="s">
        <v>0</v>
      </c>
      <c r="B3" t="s">
        <v>1</v>
      </c>
      <c r="C3" s="4" t="s">
        <v>51</v>
      </c>
      <c r="D3" t="s">
        <v>6</v>
      </c>
      <c r="E3" t="s">
        <v>10</v>
      </c>
      <c r="F3" t="s">
        <v>11</v>
      </c>
      <c r="G3" t="s">
        <v>12</v>
      </c>
      <c r="H3" t="s">
        <v>13</v>
      </c>
      <c r="I3" t="s">
        <v>8</v>
      </c>
      <c r="J3" t="s">
        <v>14</v>
      </c>
      <c r="K3" s="2">
        <v>45747</v>
      </c>
      <c r="L3" s="6">
        <v>1500000</v>
      </c>
      <c r="M3" s="6">
        <v>135000</v>
      </c>
      <c r="N3" s="6">
        <v>135000</v>
      </c>
      <c r="O3" s="6">
        <v>12000</v>
      </c>
      <c r="P3" s="6">
        <v>1782000</v>
      </c>
      <c r="Q3" s="6">
        <v>0</v>
      </c>
      <c r="R3" s="6">
        <v>225000</v>
      </c>
      <c r="S3" s="6">
        <v>16500</v>
      </c>
      <c r="T3" s="6">
        <v>30000</v>
      </c>
      <c r="U3" s="6">
        <v>15000</v>
      </c>
      <c r="V3" s="6">
        <v>15000</v>
      </c>
      <c r="W3" s="6">
        <v>12000</v>
      </c>
      <c r="X3" s="6">
        <v>120000</v>
      </c>
      <c r="Y3" s="6">
        <v>20000</v>
      </c>
      <c r="Z3" s="6">
        <v>1200</v>
      </c>
      <c r="AA3" s="6">
        <v>50000</v>
      </c>
      <c r="AB3" s="6">
        <v>504700</v>
      </c>
      <c r="AC3" s="6">
        <v>1277300</v>
      </c>
      <c r="AD3" s="6">
        <v>35000</v>
      </c>
      <c r="AE3" s="6">
        <v>44000</v>
      </c>
      <c r="AF3" s="6">
        <v>1356300</v>
      </c>
      <c r="AG3" s="6">
        <v>1000000</v>
      </c>
      <c r="AH3" s="7">
        <v>45747</v>
      </c>
      <c r="AI3" s="6">
        <v>356300</v>
      </c>
      <c r="AJ3" s="6">
        <v>371300</v>
      </c>
    </row>
    <row r="4" spans="1:36" x14ac:dyDescent="0.2">
      <c r="AH4" s="8"/>
    </row>
    <row r="5" spans="1:36" x14ac:dyDescent="0.2">
      <c r="L5" s="6">
        <v>1100000</v>
      </c>
      <c r="M5" s="5">
        <f>L5*9%</f>
        <v>99000</v>
      </c>
      <c r="N5" s="5">
        <f>L5*9%</f>
        <v>99000</v>
      </c>
      <c r="O5" s="5">
        <v>0</v>
      </c>
      <c r="P5" s="5">
        <f>SUM(L5:O5)</f>
        <v>1298000</v>
      </c>
      <c r="Q5" s="5"/>
      <c r="R5" s="5">
        <v>165000</v>
      </c>
      <c r="S5" s="5">
        <v>16500</v>
      </c>
      <c r="T5" s="5">
        <v>22000</v>
      </c>
      <c r="U5" s="5">
        <v>11000</v>
      </c>
      <c r="V5" s="5">
        <v>11000</v>
      </c>
      <c r="W5" s="5">
        <v>11000</v>
      </c>
      <c r="X5" s="5">
        <v>88000</v>
      </c>
      <c r="Y5" s="5">
        <v>20000</v>
      </c>
      <c r="Z5" s="5">
        <v>0</v>
      </c>
      <c r="AA5" s="5">
        <v>50000</v>
      </c>
      <c r="AB5" s="5">
        <f>SUM(R5:AA5)</f>
        <v>394500</v>
      </c>
      <c r="AC5" s="5">
        <f>P5-AB5</f>
        <v>903500</v>
      </c>
      <c r="AD5" s="5">
        <v>35000</v>
      </c>
      <c r="AE5" s="6">
        <v>44000</v>
      </c>
      <c r="AF5" s="5">
        <f>AC5+AD5+AE5</f>
        <v>982500</v>
      </c>
      <c r="AG5" s="5">
        <v>800000</v>
      </c>
      <c r="AH5" s="7">
        <v>45747</v>
      </c>
      <c r="AI5" s="5">
        <f>AF5-AG5</f>
        <v>182500</v>
      </c>
      <c r="AJ5" s="5">
        <f>AA5-AD5+AI5</f>
        <v>197500</v>
      </c>
    </row>
    <row r="6" spans="1:36" x14ac:dyDescent="0.2">
      <c r="L6" s="6">
        <v>1500000</v>
      </c>
      <c r="M6" s="5">
        <f>L6*9%</f>
        <v>135000</v>
      </c>
      <c r="N6" s="5">
        <f>L6*9%</f>
        <v>135000</v>
      </c>
      <c r="O6" s="5">
        <v>12000</v>
      </c>
      <c r="P6" s="5">
        <f>SUM(L6:O6)</f>
        <v>1782000</v>
      </c>
      <c r="Q6" s="5"/>
      <c r="R6" s="5">
        <v>225000</v>
      </c>
      <c r="S6" s="5">
        <v>16500</v>
      </c>
      <c r="T6" s="5">
        <v>30000</v>
      </c>
      <c r="U6" s="5">
        <v>15000</v>
      </c>
      <c r="V6" s="5">
        <v>15000</v>
      </c>
      <c r="W6" s="5">
        <v>12000</v>
      </c>
      <c r="X6" s="5">
        <v>120000</v>
      </c>
      <c r="Y6" s="5">
        <v>20000</v>
      </c>
      <c r="Z6" s="5">
        <v>1200</v>
      </c>
      <c r="AA6" s="5">
        <v>50000</v>
      </c>
      <c r="AB6" s="5">
        <f>SUM(R6:AA6)</f>
        <v>504700</v>
      </c>
      <c r="AC6" s="5">
        <f>P6-AB6</f>
        <v>1277300</v>
      </c>
      <c r="AD6" s="5">
        <v>35000</v>
      </c>
      <c r="AE6" s="6">
        <v>44000</v>
      </c>
      <c r="AF6" s="5">
        <f>AC6+AD6+AE6</f>
        <v>1356300</v>
      </c>
      <c r="AG6" s="5">
        <v>1000000</v>
      </c>
      <c r="AH6" s="7">
        <v>45747</v>
      </c>
      <c r="AI6" s="5">
        <f>AF6-AG6</f>
        <v>356300</v>
      </c>
      <c r="AJ6" s="5">
        <f>AA6-AD6+AI6</f>
        <v>371300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Swapnil Thakur</cp:lastModifiedBy>
  <cp:revision>1</cp:revision>
  <dcterms:created xsi:type="dcterms:W3CDTF">2025-04-18T10:53:34Z</dcterms:created>
  <dcterms:modified xsi:type="dcterms:W3CDTF">2025-04-18T10:53:40Z</dcterms:modified>
  <cp:category/>
</cp:coreProperties>
</file>